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9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S78" i="1"/>
  <c r="BF79" i="1" s="1"/>
  <c r="BP79" i="1" s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T70" i="1"/>
  <c r="AD69" i="1"/>
  <c r="T69" i="1"/>
  <c r="AN68" i="1"/>
  <c r="AD68" i="1"/>
  <c r="T68" i="1" s="1"/>
  <c r="AD66" i="1"/>
  <c r="T66" i="1"/>
  <c r="AD65" i="1"/>
  <c r="T65" i="1" s="1"/>
  <c r="AD64" i="1"/>
  <c r="T64" i="1"/>
  <c r="AD63" i="1"/>
  <c r="T63" i="1" s="1"/>
  <c r="T54" i="1" s="1"/>
  <c r="AX54" i="1"/>
  <c r="AN54" i="1"/>
  <c r="AD54" i="1"/>
  <c r="AD34" i="1"/>
  <c r="AD45" i="1" s="1"/>
  <c r="T45" i="1" s="1"/>
  <c r="T34" i="1"/>
  <c r="Q25" i="1"/>
  <c r="P23" i="1"/>
  <c r="AX14" i="1"/>
  <c r="AD37" i="1" l="1"/>
  <c r="T37" i="1" l="1"/>
  <c r="AD40" i="1"/>
</calcChain>
</file>

<file path=xl/sharedStrings.xml><?xml version="1.0" encoding="utf-8"?>
<sst xmlns="http://schemas.openxmlformats.org/spreadsheetml/2006/main" count="174" uniqueCount="141">
  <si>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</si>
  <si>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</si>
  <si>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</si>
  <si>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</si>
  <si>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</si>
  <si>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д.19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</si>
  <si>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</si>
  <si>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</si>
  <si>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</si>
  <si>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</si>
  <si>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</si>
  <si>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</si>
  <si>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</si>
  <si>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</si>
  <si>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</si>
  <si>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</si>
  <si>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</si>
  <si>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</si>
  <si>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</si>
  <si>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</si>
  <si>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</si>
  <si>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</si>
  <si>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</si>
  <si>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</si>
  <si>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</si>
  <si>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</si>
  <si>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</si>
  <si>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</si>
  <si>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</si>
  <si>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</si>
  <si>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</si>
  <si>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</si>
  <si>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</si>
  <si>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</si>
  <si>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</si>
  <si>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</si>
  <si>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</si>
  <si>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</si>
  <si>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</si>
  <si>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</si>
  <si>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П 46 - 2/1/1989</t>
  </si>
  <si>
    <t xml:space="preserve">Кол-во  этажей  </t>
  </si>
  <si>
    <t>14</t>
  </si>
  <si>
    <t xml:space="preserve">Подъездов  </t>
  </si>
  <si>
    <t>2</t>
  </si>
  <si>
    <t xml:space="preserve">Квартир </t>
  </si>
  <si>
    <t>104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</si>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</sst>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554669.57999999996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123546.15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41182.050000000003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6093.4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4699.8</v>
      </c>
      <c r="AD23" s="30"/>
      <c r="AE23" s="30"/>
      <c r="AF23" s="30"/>
      <c r="AG23" s="30"/>
      <c r="AH23" s="30"/>
      <c r="AI23" s="30"/>
      <c r="AJ23" s="30"/>
      <c r="AK23" s="30">
        <v>1393.6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4699.8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44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53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56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431123.43+AD34</f>
        <v>554669.57999999996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123546.15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57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58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59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431123.43+AD37</f>
        <v>554669.57999999996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123546.15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61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62</v>
      </c>
      <c r="F39" s="78"/>
      <c r="G39" s="78"/>
      <c r="H39" s="78"/>
      <c r="I39" s="79" t="s">
        <v>59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64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65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66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67</v>
      </c>
      <c r="F44" s="88"/>
      <c r="G44" s="88"/>
      <c r="H44" s="88"/>
      <c r="I44" s="88"/>
      <c r="J44" s="88"/>
      <c r="K44" s="88"/>
      <c r="L44" s="88"/>
      <c r="M44" s="79" t="s">
        <v>59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68</v>
      </c>
      <c r="F45" s="89"/>
      <c r="G45" s="89"/>
      <c r="H45" s="89"/>
      <c r="I45" s="89"/>
      <c r="J45" s="89"/>
      <c r="K45" s="90" t="s">
        <v>69</v>
      </c>
      <c r="L45" s="90"/>
      <c r="M45" s="90"/>
      <c r="N45" s="90"/>
      <c r="O45" s="90"/>
      <c r="P45" s="90"/>
      <c r="Q45" s="90"/>
      <c r="R45" s="90"/>
      <c r="S45" s="90"/>
      <c r="T45" s="83">
        <f>431123.43+AD45</f>
        <v>554669.57999999996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123546.15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71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72</v>
      </c>
      <c r="F48" s="93"/>
      <c r="G48" s="93"/>
      <c r="H48" s="93"/>
      <c r="I48" s="94" t="s">
        <v>73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74</v>
      </c>
      <c r="F49" s="88"/>
      <c r="G49" s="88"/>
      <c r="H49" s="79" t="s">
        <v>59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74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75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76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77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78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52</v>
      </c>
      <c r="B53" s="106"/>
      <c r="C53" s="106"/>
      <c r="D53" s="106"/>
      <c r="E53" s="107" t="s">
        <v>44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53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54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79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80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55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81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1793653.22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361180.87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246300.24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114880.62999999999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82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83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84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85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86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87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88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74</v>
      </c>
      <c r="F61" s="111"/>
      <c r="G61" s="111"/>
      <c r="H61" s="112" t="s">
        <v>59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89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9.25" customHeight="1" x14ac:dyDescent="0.2">
      <c r="A63" s="107" t="s">
        <v>90</v>
      </c>
      <c r="B63" s="107"/>
      <c r="C63" s="107"/>
      <c r="D63" s="107"/>
      <c r="E63" s="114" t="s">
        <v>91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140252.4+AD63</f>
        <v>187003.2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46750.8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v>46750.8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60.75" customHeight="1" x14ac:dyDescent="0.2">
      <c r="A64" s="107" t="s">
        <v>92</v>
      </c>
      <c r="B64" s="107"/>
      <c r="C64" s="107"/>
      <c r="D64" s="107"/>
      <c r="E64" s="114" t="s">
        <v>93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239606+AD64</f>
        <v>320057.65000000002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80451.649999999994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80451.649999999994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29.25" customHeight="1" x14ac:dyDescent="0.2">
      <c r="A65" s="107" t="s">
        <v>94</v>
      </c>
      <c r="B65" s="107"/>
      <c r="C65" s="107"/>
      <c r="D65" s="107"/>
      <c r="E65" s="114" t="s">
        <v>95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39703.59+AD65</f>
        <v>53022.119999999995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13318.529999999999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v>1725.96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11592.57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29.25" customHeight="1" x14ac:dyDescent="0.2">
      <c r="A66" s="107" t="s">
        <v>96</v>
      </c>
      <c r="B66" s="107"/>
      <c r="C66" s="107"/>
      <c r="D66" s="107"/>
      <c r="E66" s="114" t="s">
        <v>97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35320.3+AD66</f>
        <v>47179.670000000006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11859.37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v>11859.37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69" customHeight="1" x14ac:dyDescent="0.2">
      <c r="A67" s="107" t="s">
        <v>98</v>
      </c>
      <c r="B67" s="107"/>
      <c r="C67" s="107"/>
      <c r="D67" s="107"/>
      <c r="E67" s="114" t="s">
        <v>99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75" customHeight="1" x14ac:dyDescent="0.2">
      <c r="A68" s="107" t="s">
        <v>100</v>
      </c>
      <c r="B68" s="107"/>
      <c r="C68" s="107"/>
      <c r="D68" s="107"/>
      <c r="E68" s="114" t="s">
        <v>101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663740.48+AD68</f>
        <v>781112.30999999994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117371.82999999999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133110.72+3422.52-19161.41</f>
        <v>117371.82999999999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0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5.25" customHeight="1" x14ac:dyDescent="0.2">
      <c r="A69" s="107" t="s">
        <v>102</v>
      </c>
      <c r="B69" s="107"/>
      <c r="C69" s="107"/>
      <c r="D69" s="107"/>
      <c r="E69" s="114" t="s">
        <v>103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148249.42+AD69</f>
        <v>196800.25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48550.83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48550.83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62.25" customHeight="1" x14ac:dyDescent="0.2">
      <c r="A70" s="107" t="s">
        <v>104</v>
      </c>
      <c r="B70" s="107"/>
      <c r="C70" s="107"/>
      <c r="D70" s="107"/>
      <c r="E70" s="114" t="s">
        <v>105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f>29972.82+AD70</f>
        <v>44959.22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>SUM(AN70:BG70)</f>
        <v>14986.4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14986.4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63.75" customHeight="1" x14ac:dyDescent="0.2">
      <c r="A71" s="107" t="s">
        <v>106</v>
      </c>
      <c r="B71" s="107"/>
      <c r="C71" s="107"/>
      <c r="D71" s="107"/>
      <c r="E71" s="114" t="s">
        <v>107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4417.92+AD71</f>
        <v>4417.92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>SUM(AN71:BG71)</f>
        <v>0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0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8.25" customHeight="1" x14ac:dyDescent="0.2">
      <c r="A72" s="107" t="s">
        <v>108</v>
      </c>
      <c r="B72" s="107"/>
      <c r="C72" s="107"/>
      <c r="D72" s="107"/>
      <c r="E72" s="114" t="s">
        <v>109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>SUM(AN72:BG72)</f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6.5" customHeight="1" x14ac:dyDescent="0.2">
      <c r="A73" s="107" t="s">
        <v>110</v>
      </c>
      <c r="B73" s="107"/>
      <c r="C73" s="107"/>
      <c r="D73" s="107"/>
      <c r="E73" s="114" t="s">
        <v>111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14457.87+AD73</f>
        <v>19277.16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>SUM(AN73:BG73)</f>
        <v>4819.29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4819.29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7.5" customHeight="1" x14ac:dyDescent="0.2">
      <c r="A74" s="107" t="s">
        <v>112</v>
      </c>
      <c r="B74" s="107"/>
      <c r="C74" s="107"/>
      <c r="D74" s="107"/>
      <c r="E74" s="114" t="s">
        <v>113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39325.18+AD74</f>
        <v>52764.58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>SUM(AN74:BG74)</f>
        <v>13439.4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v>13439.4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46.5" customHeight="1" x14ac:dyDescent="0.2">
      <c r="A75" s="107" t="s">
        <v>114</v>
      </c>
      <c r="B75" s="107"/>
      <c r="C75" s="107"/>
      <c r="D75" s="107"/>
      <c r="E75" s="114" t="s">
        <v>115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15577.1+AD75</f>
        <v>17628.12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2051.02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v>2051.02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46.5" customHeight="1" x14ac:dyDescent="0.2">
      <c r="A76" s="107" t="s">
        <v>116</v>
      </c>
      <c r="B76" s="107"/>
      <c r="C76" s="107"/>
      <c r="D76" s="107"/>
      <c r="E76" s="114" t="s">
        <v>117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61849.27+AD76</f>
        <v>69431.01999999999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7581.75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v>7581.75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68.25" customHeight="1" x14ac:dyDescent="0.2">
      <c r="A77" s="107" t="s">
        <v>118</v>
      </c>
      <c r="B77" s="107"/>
      <c r="C77" s="107"/>
      <c r="D77" s="107"/>
      <c r="E77" s="114" t="s">
        <v>119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07">
        <v>6</v>
      </c>
      <c r="B78" s="107"/>
      <c r="C78" s="107"/>
      <c r="D78" s="107"/>
      <c r="E78" s="117" t="s">
        <v>120</v>
      </c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8" t="s">
        <v>121</v>
      </c>
      <c r="AI78" s="118"/>
      <c r="AJ78" s="118"/>
      <c r="AK78" s="118"/>
      <c r="AL78" s="118"/>
      <c r="AM78" s="119"/>
      <c r="AN78" s="120" t="s">
        <v>74</v>
      </c>
      <c r="AO78" s="120"/>
      <c r="AP78" s="120"/>
      <c r="AQ78" s="120"/>
      <c r="AR78" s="120"/>
      <c r="AS78" s="30">
        <f>ROUND(P23*BQ16*12,2)</f>
        <v>1793653.22</v>
      </c>
      <c r="AT78" s="30"/>
      <c r="AU78" s="30"/>
      <c r="AV78" s="30"/>
      <c r="AW78" s="30"/>
      <c r="AX78" s="30"/>
      <c r="AY78" s="30"/>
      <c r="AZ78" s="30"/>
      <c r="BA78" s="121" t="s">
        <v>24</v>
      </c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</row>
    <row r="79" spans="1:72" ht="11.25" customHeight="1" x14ac:dyDescent="0.2">
      <c r="A79" s="107"/>
      <c r="B79" s="107"/>
      <c r="C79" s="107"/>
      <c r="D79" s="107"/>
      <c r="E79" s="122" t="s">
        <v>122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3" t="s">
        <v>123</v>
      </c>
      <c r="AH79" s="123"/>
      <c r="AI79" s="123"/>
      <c r="AJ79" s="123"/>
      <c r="AK79" s="123"/>
      <c r="AL79" s="123"/>
      <c r="AM79" s="123"/>
      <c r="AN79" s="124" t="s">
        <v>16</v>
      </c>
      <c r="AO79" s="124"/>
      <c r="AP79" s="124"/>
      <c r="AQ79" s="124"/>
      <c r="AR79" s="124"/>
      <c r="AS79" s="30"/>
      <c r="AT79" s="30"/>
      <c r="AU79" s="30"/>
      <c r="AV79" s="30"/>
      <c r="AW79" s="30"/>
      <c r="AX79" s="30"/>
      <c r="AY79" s="30"/>
      <c r="AZ79" s="30"/>
      <c r="BA79" s="125" t="s">
        <v>17</v>
      </c>
      <c r="BB79" s="125"/>
      <c r="BC79" s="125"/>
      <c r="BD79" s="125"/>
      <c r="BE79" s="125"/>
      <c r="BF79" s="30">
        <f>ROUND(AS78/4,2)</f>
        <v>448413.31</v>
      </c>
      <c r="BG79" s="30"/>
      <c r="BH79" s="30"/>
      <c r="BI79" s="30"/>
      <c r="BJ79" s="30"/>
      <c r="BK79" s="30"/>
      <c r="BL79" s="125" t="s">
        <v>18</v>
      </c>
      <c r="BM79" s="125"/>
      <c r="BN79" s="125"/>
      <c r="BO79" s="125"/>
      <c r="BP79" s="30">
        <f>ROUND(BF79/3,2)</f>
        <v>149471.1</v>
      </c>
      <c r="BQ79" s="30"/>
      <c r="BR79" s="30"/>
      <c r="BS79" s="30"/>
      <c r="BT79" s="30"/>
    </row>
    <row r="80" spans="1:72" ht="11.25" customHeight="1" x14ac:dyDescent="0.2">
      <c r="A80" s="107"/>
      <c r="B80" s="107"/>
      <c r="C80" s="107"/>
      <c r="D80" s="107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/>
      <c r="AH80" s="123"/>
      <c r="AI80" s="123"/>
      <c r="AJ80" s="123"/>
      <c r="AK80" s="123"/>
      <c r="AL80" s="123"/>
      <c r="AM80" s="123"/>
      <c r="AN80" s="124"/>
      <c r="AO80" s="124"/>
      <c r="AP80" s="124"/>
      <c r="AQ80" s="124"/>
      <c r="AR80" s="124"/>
      <c r="AS80" s="30"/>
      <c r="AT80" s="30"/>
      <c r="AU80" s="30"/>
      <c r="AV80" s="30"/>
      <c r="AW80" s="30"/>
      <c r="AX80" s="30"/>
      <c r="AY80" s="30"/>
      <c r="AZ80" s="30"/>
      <c r="BA80" s="125"/>
      <c r="BB80" s="125"/>
      <c r="BC80" s="125"/>
      <c r="BD80" s="125"/>
      <c r="BE80" s="125"/>
      <c r="BF80" s="30"/>
      <c r="BG80" s="30"/>
      <c r="BH80" s="30"/>
      <c r="BI80" s="30"/>
      <c r="BJ80" s="30"/>
      <c r="BK80" s="30"/>
      <c r="BL80" s="125"/>
      <c r="BM80" s="125"/>
      <c r="BN80" s="125"/>
      <c r="BO80" s="125"/>
      <c r="BP80" s="30"/>
      <c r="BQ80" s="30"/>
      <c r="BR80" s="30"/>
      <c r="BS80" s="30"/>
      <c r="BT80" s="30"/>
    </row>
    <row r="81" spans="1:75" ht="12.75" x14ac:dyDescent="0.2">
      <c r="A81" s="107"/>
      <c r="B81" s="107"/>
      <c r="C81" s="107"/>
      <c r="D81" s="107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 t="s">
        <v>124</v>
      </c>
      <c r="AC81" s="129" t="s">
        <v>125</v>
      </c>
      <c r="AD81" s="127"/>
      <c r="AE81" s="127"/>
      <c r="AF81" s="127"/>
      <c r="AG81" s="130"/>
      <c r="AH81" s="130"/>
      <c r="AI81" s="130"/>
      <c r="AJ81" s="130"/>
      <c r="AK81" s="130"/>
      <c r="AL81" s="130"/>
      <c r="AM81" s="131"/>
      <c r="AN81" s="125" t="s">
        <v>126</v>
      </c>
      <c r="AO81" s="125"/>
      <c r="AP81" s="125"/>
      <c r="AQ81" s="125"/>
      <c r="AR81" s="125"/>
      <c r="AS81" s="30">
        <f>ROUND(AC23*BQ16*12,2)</f>
        <v>1383433.13</v>
      </c>
      <c r="AT81" s="30"/>
      <c r="AU81" s="30"/>
      <c r="AV81" s="30"/>
      <c r="AW81" s="30"/>
      <c r="AX81" s="30"/>
      <c r="AY81" s="30"/>
      <c r="AZ81" s="30"/>
      <c r="BA81" s="125" t="s">
        <v>17</v>
      </c>
      <c r="BB81" s="125"/>
      <c r="BC81" s="125"/>
      <c r="BD81" s="125"/>
      <c r="BE81" s="125"/>
      <c r="BF81" s="30">
        <f>ROUND(AS81/4,2)</f>
        <v>345858.28</v>
      </c>
      <c r="BG81" s="30"/>
      <c r="BH81" s="30"/>
      <c r="BI81" s="30"/>
      <c r="BJ81" s="30"/>
      <c r="BK81" s="30"/>
      <c r="BL81" s="125" t="s">
        <v>18</v>
      </c>
      <c r="BM81" s="125"/>
      <c r="BN81" s="125"/>
      <c r="BO81" s="125"/>
      <c r="BP81" s="30">
        <f>ROUND(BF81/3,2)</f>
        <v>115286.09</v>
      </c>
      <c r="BQ81" s="30"/>
      <c r="BR81" s="30"/>
      <c r="BS81" s="30"/>
      <c r="BT81" s="30"/>
    </row>
    <row r="83" spans="1:75" ht="12" x14ac:dyDescent="0.2">
      <c r="E83" s="132" t="s">
        <v>127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75" ht="12" x14ac:dyDescent="0.2">
      <c r="E84" s="132" t="s">
        <v>128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75" ht="12" x14ac:dyDescent="0.2">
      <c r="E85" s="132" t="s">
        <v>129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75" ht="12" x14ac:dyDescent="0.2">
      <c r="E86" s="132" t="s">
        <v>130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8" spans="1:75" s="133" customFormat="1" ht="12.75" x14ac:dyDescent="0.2"/>
    <row r="89" spans="1:75" s="134" customFormat="1" ht="19.5" customHeight="1" x14ac:dyDescent="0.25">
      <c r="I89" s="135" t="s">
        <v>131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4" t="s">
        <v>132</v>
      </c>
      <c r="AY89" s="137" t="s">
        <v>133</v>
      </c>
      <c r="AZ89" s="137"/>
      <c r="BA89" s="137"/>
      <c r="BB89" s="137"/>
      <c r="BC89" s="137"/>
      <c r="BD89" s="137"/>
      <c r="BE89" s="137"/>
      <c r="BF89" s="137"/>
      <c r="BG89" s="137"/>
      <c r="BH89" s="137"/>
      <c r="BI89" s="134" t="s">
        <v>132</v>
      </c>
    </row>
    <row r="90" spans="1:75" s="134" customFormat="1" ht="15" x14ac:dyDescent="0.25"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34" customFormat="1" ht="15" x14ac:dyDescent="0.25"/>
    <row r="92" spans="1:75" s="133" customFormat="1" ht="15" x14ac:dyDescent="0.25">
      <c r="E92" s="134"/>
      <c r="F92" s="134"/>
      <c r="G92" s="134"/>
      <c r="H92" s="134"/>
      <c r="I92" s="140" t="s">
        <v>134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0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4" t="s">
        <v>132</v>
      </c>
      <c r="AY92" s="137" t="s">
        <v>135</v>
      </c>
      <c r="AZ92" s="137"/>
      <c r="BA92" s="137"/>
      <c r="BB92" s="137"/>
      <c r="BC92" s="137"/>
      <c r="BD92" s="137"/>
      <c r="BE92" s="137"/>
      <c r="BF92" s="137"/>
      <c r="BG92" s="137"/>
      <c r="BH92" s="137"/>
      <c r="BI92" s="134" t="s">
        <v>132</v>
      </c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</row>
    <row r="93" spans="1:75" s="133" customFormat="1" ht="12.75" x14ac:dyDescent="0.2"/>
    <row r="94" spans="1:75" s="133" customFormat="1" ht="12.75" x14ac:dyDescent="0.2"/>
    <row r="95" spans="1:75" ht="12.75" x14ac:dyDescent="0.2"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</row>
    <row r="96" spans="1:75" ht="12.75" x14ac:dyDescent="0.2"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 t="s">
        <v>136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 t="s">
        <v>137</v>
      </c>
      <c r="BC96" s="133"/>
      <c r="BD96" s="133"/>
      <c r="BE96" s="133"/>
      <c r="BF96" s="133"/>
      <c r="BG96" s="133"/>
      <c r="BH96" s="141" t="s">
        <v>138</v>
      </c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33"/>
    </row>
    <row r="97" spans="5:75" ht="12.75" x14ac:dyDescent="0.2"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 t="s">
        <v>139</v>
      </c>
      <c r="BC97" s="133"/>
      <c r="BD97" s="133"/>
      <c r="BE97" s="133"/>
      <c r="BF97" s="141" t="s">
        <v>140</v>
      </c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33"/>
    </row>
  </sheetData>
  <mergeCells count="281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55000000000000004" bottom="0.17" header="0.5" footer="0.17"/>
  <pageSetup paperSize="9" scale="92" orientation="landscape" r:id="rId1"/>
  <headerFooter alignWithMargins="0"/>
  <rowBreaks count="4" manualBreakCount="4">
    <brk id="49" max="16383" man="1"/>
    <brk id="297" max="65535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2013-03-26T10:58:33Z</dcterms:created>
  <dcterms:modified xsi:type="dcterms:W3CDTF">2013-03-26T10:58:43Z</dcterms:modified>
</cp:coreProperties>
</file>